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Misc Drills-Info Requests\"/>
    </mc:Choice>
  </mc:AlternateContent>
  <bookViews>
    <workbookView xWindow="0" yWindow="0" windowWidth="28800" windowHeight="11880"/>
  </bookViews>
  <sheets>
    <sheet name="Construction" sheetId="1" r:id="rId1"/>
    <sheet name="Maintenan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F15" i="2"/>
  <c r="E15" i="2"/>
  <c r="D15" i="2"/>
  <c r="C15" i="2"/>
  <c r="G14" i="1"/>
  <c r="G13" i="1"/>
  <c r="G12" i="1"/>
  <c r="G11" i="1"/>
  <c r="G10" i="1"/>
  <c r="G9" i="1"/>
  <c r="G8" i="1"/>
  <c r="G7" i="1"/>
  <c r="D15" i="1"/>
  <c r="C15" i="1"/>
  <c r="B15" i="1"/>
  <c r="G6" i="1"/>
  <c r="F15" i="1"/>
  <c r="E15" i="1"/>
  <c r="G15" i="1" l="1"/>
  <c r="H15" i="1" s="1"/>
  <c r="H13" i="1"/>
  <c r="H9" i="1"/>
  <c r="H12" i="1"/>
  <c r="H7" i="1"/>
  <c r="H8" i="1"/>
  <c r="G5" i="1"/>
  <c r="H5" i="1" s="1"/>
  <c r="H14" i="1" l="1"/>
  <c r="H11" i="1"/>
  <c r="H6" i="1"/>
  <c r="H10" i="1"/>
</calcChain>
</file>

<file path=xl/sharedStrings.xml><?xml version="1.0" encoding="utf-8"?>
<sst xmlns="http://schemas.openxmlformats.org/spreadsheetml/2006/main" count="54" uniqueCount="31">
  <si>
    <t>($ in thousands)</t>
  </si>
  <si>
    <t>FY 2019</t>
  </si>
  <si>
    <t>FY 2020</t>
  </si>
  <si>
    <t>FY 2021</t>
  </si>
  <si>
    <t>FY 2022</t>
  </si>
  <si>
    <t>FY 2023</t>
  </si>
  <si>
    <t>Five-Year Total</t>
  </si>
  <si>
    <t>Highway Construction Programs - Allocations by District</t>
  </si>
  <si>
    <t>Bristol</t>
  </si>
  <si>
    <t>Culpeper</t>
  </si>
  <si>
    <t>Fredericksburg</t>
  </si>
  <si>
    <t>Hampton Roads</t>
  </si>
  <si>
    <t>Lynchburg</t>
  </si>
  <si>
    <t>Northern Virginia</t>
  </si>
  <si>
    <t>Richmond</t>
  </si>
  <si>
    <t>Salem</t>
  </si>
  <si>
    <t>Staunton</t>
  </si>
  <si>
    <t>Statewide</t>
  </si>
  <si>
    <t>TOTAL</t>
  </si>
  <si>
    <t>Source: Funding Allocation Summary from each SYIP.  FY allocation represents the first year of each annual SYIP adopted by the CTB.</t>
  </si>
  <si>
    <t>http://syip.virginiadot.org/Pages/reports.aspx</t>
  </si>
  <si>
    <t>Total of funds provided each year to State of Good Repair, High Priority Projects Program, Construction District Grant Program, Interstate Operations and Enhancement Program (Excluding I-81 Fuel Tax Revenue and associated debt), and Virginia Highway Safety Improvement Program</t>
  </si>
  <si>
    <t>City/County Street Payments</t>
  </si>
  <si>
    <t>Northern Virginia (includes Arlington)</t>
  </si>
  <si>
    <t>Richmond (includes Henrico)</t>
  </si>
  <si>
    <t>VDOT Maintenance and Operations</t>
  </si>
  <si>
    <t>Central Office</t>
  </si>
  <si>
    <t>Source:</t>
  </si>
  <si>
    <t>CTB Adopted Payments to Localities for each fiscal year</t>
  </si>
  <si>
    <t>VDOT Maintenance and Operations represents the Original Budget Distribution.  Reserves for Snow Removal, Pavement Reserves and Emergency Incidents held in Central Office for future distribution</t>
  </si>
  <si>
    <t>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</si>
</sst>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0" fillId="0" borderId="0" xfId="1" applyNumberFormat="1" applyFont="1"/>
    <xf numFmtId="164" fontId="2" fillId="0" borderId="0" xfId="0" applyNumberFormat="1" applyFont="1"/>
    <xf numFmtId="165" fontId="2" fillId="0" borderId="0" xfId="2" applyNumberFormat="1" applyFont="1"/>
    <xf numFmtId="0" fontId="2" fillId="0" borderId="0" xfId="0" applyFont="1"/>
    <xf numFmtId="164" fontId="2" fillId="0" borderId="0" xfId="1" applyNumberFormat="1" applyFont="1"/>
    <xf numFmtId="0" fontId="0" fillId="0" borderId="0" xfId="0" applyAlignment="1">
      <alignment horizontal="left" vertical="top" wrapText="1"/>
    </xf>
    <xf numFmtId="0" fontId="3" fillId="0" borderId="0" xfId="0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wrapText="1" indent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workbookViewId="0">
      <selection activeCell="B9" sqref="B9"/>
    </sheetView>
  </sheetViews>
  <sheetFormatPr defaultRowHeight="15" x14ac:dyDescent="0.25"/>
  <cols>
    <col min="1" max="1" width="31.85546875" customWidth="1"/>
    <col min="2" max="3" width="10.5703125" bestFit="1" customWidth="1"/>
    <col min="4" max="6" width="11.140625" bestFit="1" customWidth="1"/>
    <col min="7" max="7" width="14.42578125" customWidth="1"/>
  </cols>
  <sheetData>
    <row r="2" spans="1:8" x14ac:dyDescent="0.25">
      <c r="B2" s="1" t="s">
        <v>0</v>
      </c>
      <c r="C2" s="1"/>
      <c r="D2" s="1"/>
      <c r="E2" s="1"/>
      <c r="F2" s="1"/>
    </row>
    <row r="3" spans="1:8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8" ht="30" x14ac:dyDescent="0.25">
      <c r="A4" s="3" t="s">
        <v>7</v>
      </c>
      <c r="B4" s="4"/>
      <c r="C4" s="4"/>
      <c r="D4" s="4"/>
      <c r="E4" s="4"/>
      <c r="F4" s="4"/>
    </row>
    <row r="5" spans="1:8" x14ac:dyDescent="0.25">
      <c r="A5" t="s">
        <v>8</v>
      </c>
      <c r="B5" s="4">
        <v>48070</v>
      </c>
      <c r="C5" s="4">
        <v>76680</v>
      </c>
      <c r="D5" s="4">
        <v>102140.91100000001</v>
      </c>
      <c r="E5" s="4">
        <v>75544.335000000006</v>
      </c>
      <c r="F5" s="4">
        <v>105424.795</v>
      </c>
      <c r="G5" s="5">
        <f>SUM(B5:F5)</f>
        <v>407860.04100000003</v>
      </c>
      <c r="H5" s="6">
        <f>G5/$G$15</f>
        <v>8.7418020502183211E-2</v>
      </c>
    </row>
    <row r="6" spans="1:8" x14ac:dyDescent="0.25">
      <c r="A6" t="s">
        <v>9</v>
      </c>
      <c r="B6" s="4">
        <v>23506</v>
      </c>
      <c r="C6" s="4">
        <v>15918</v>
      </c>
      <c r="D6" s="4">
        <v>62623.357000000004</v>
      </c>
      <c r="E6" s="4">
        <v>72724.153000000006</v>
      </c>
      <c r="F6" s="4">
        <v>66495</v>
      </c>
      <c r="G6" s="5">
        <f t="shared" ref="G6:G15" si="0">SUM(B6:F6)</f>
        <v>241266.51</v>
      </c>
      <c r="H6" s="6">
        <f t="shared" ref="H6:H15" si="1">G6/$G$15</f>
        <v>5.1711466183249337E-2</v>
      </c>
    </row>
    <row r="7" spans="1:8" x14ac:dyDescent="0.25">
      <c r="A7" t="s">
        <v>10</v>
      </c>
      <c r="B7" s="4">
        <v>48663</v>
      </c>
      <c r="C7" s="4">
        <v>64454</v>
      </c>
      <c r="D7" s="4">
        <v>108288.898</v>
      </c>
      <c r="E7" s="4">
        <v>88057.786000000007</v>
      </c>
      <c r="F7" s="4">
        <v>93607</v>
      </c>
      <c r="G7" s="5">
        <f t="shared" si="0"/>
        <v>403070.68400000001</v>
      </c>
      <c r="H7" s="6">
        <f t="shared" si="1"/>
        <v>8.6391501436006102E-2</v>
      </c>
    </row>
    <row r="8" spans="1:8" x14ac:dyDescent="0.25">
      <c r="A8" t="s">
        <v>11</v>
      </c>
      <c r="B8" s="4">
        <v>129990</v>
      </c>
      <c r="C8" s="4">
        <v>135978</v>
      </c>
      <c r="D8" s="4">
        <v>161600.92000000001</v>
      </c>
      <c r="E8" s="4">
        <v>119425.15</v>
      </c>
      <c r="F8" s="4">
        <v>184154</v>
      </c>
      <c r="G8" s="5">
        <f t="shared" si="0"/>
        <v>731148.07000000007</v>
      </c>
      <c r="H8" s="6">
        <f t="shared" si="1"/>
        <v>0.15670943595426079</v>
      </c>
    </row>
    <row r="9" spans="1:8" x14ac:dyDescent="0.25">
      <c r="A9" t="s">
        <v>12</v>
      </c>
      <c r="B9" s="4">
        <v>29918</v>
      </c>
      <c r="C9" s="4">
        <v>25348</v>
      </c>
      <c r="D9" s="4">
        <v>58038.991999999998</v>
      </c>
      <c r="E9" s="4">
        <v>67440.684999999998</v>
      </c>
      <c r="F9" s="4">
        <v>73763</v>
      </c>
      <c r="G9" s="5">
        <f t="shared" si="0"/>
        <v>254508.677</v>
      </c>
      <c r="H9" s="6">
        <f t="shared" si="1"/>
        <v>5.4549704573705768E-2</v>
      </c>
    </row>
    <row r="10" spans="1:8" x14ac:dyDescent="0.25">
      <c r="A10" t="s">
        <v>13</v>
      </c>
      <c r="B10" s="4">
        <v>76755</v>
      </c>
      <c r="C10" s="4">
        <v>65841</v>
      </c>
      <c r="D10" s="4">
        <v>98846.763000000006</v>
      </c>
      <c r="E10" s="4">
        <v>154984.82199999999</v>
      </c>
      <c r="F10" s="4">
        <v>226591</v>
      </c>
      <c r="G10" s="5">
        <f t="shared" si="0"/>
        <v>623018.58499999996</v>
      </c>
      <c r="H10" s="6">
        <f t="shared" si="1"/>
        <v>0.13353367812948158</v>
      </c>
    </row>
    <row r="11" spans="1:8" x14ac:dyDescent="0.25">
      <c r="A11" t="s">
        <v>14</v>
      </c>
      <c r="B11" s="4">
        <v>73278</v>
      </c>
      <c r="C11" s="4">
        <v>61650</v>
      </c>
      <c r="D11" s="4">
        <v>114610.035</v>
      </c>
      <c r="E11" s="4">
        <v>147630.01799999998</v>
      </c>
      <c r="F11" s="4">
        <v>144040</v>
      </c>
      <c r="G11" s="5">
        <f t="shared" si="0"/>
        <v>541208.05299999996</v>
      </c>
      <c r="H11" s="6">
        <f t="shared" si="1"/>
        <v>0.11599895041716198</v>
      </c>
    </row>
    <row r="12" spans="1:8" x14ac:dyDescent="0.25">
      <c r="A12" t="s">
        <v>15</v>
      </c>
      <c r="B12" s="4">
        <v>61141</v>
      </c>
      <c r="C12" s="4">
        <v>76925</v>
      </c>
      <c r="D12" s="4">
        <v>125037.962</v>
      </c>
      <c r="E12" s="4">
        <v>124395.609</v>
      </c>
      <c r="F12" s="4">
        <v>93950.819000000003</v>
      </c>
      <c r="G12" s="5">
        <f t="shared" si="0"/>
        <v>481450.39</v>
      </c>
      <c r="H12" s="6">
        <f t="shared" si="1"/>
        <v>0.10319088862104071</v>
      </c>
    </row>
    <row r="13" spans="1:8" x14ac:dyDescent="0.25">
      <c r="A13" t="s">
        <v>16</v>
      </c>
      <c r="B13" s="4">
        <v>55286</v>
      </c>
      <c r="C13" s="4">
        <v>41885</v>
      </c>
      <c r="D13" s="4">
        <v>104350.836</v>
      </c>
      <c r="E13" s="4">
        <v>87012.652999999991</v>
      </c>
      <c r="F13" s="4">
        <v>101663.66500000001</v>
      </c>
      <c r="G13" s="5">
        <f t="shared" si="0"/>
        <v>390198.15399999998</v>
      </c>
      <c r="H13" s="6">
        <f t="shared" si="1"/>
        <v>8.3632488592541562E-2</v>
      </c>
    </row>
    <row r="14" spans="1:8" x14ac:dyDescent="0.25">
      <c r="A14" t="s">
        <v>17</v>
      </c>
      <c r="B14" s="4">
        <v>28868</v>
      </c>
      <c r="C14" s="4">
        <v>30895</v>
      </c>
      <c r="D14" s="4">
        <v>131283.50200000001</v>
      </c>
      <c r="E14" s="4">
        <v>245025.21299999999</v>
      </c>
      <c r="F14" s="4">
        <v>155828</v>
      </c>
      <c r="G14" s="5">
        <f t="shared" si="0"/>
        <v>591899.71499999997</v>
      </c>
      <c r="H14" s="6">
        <f t="shared" si="1"/>
        <v>0.126863865590369</v>
      </c>
    </row>
    <row r="15" spans="1:8" x14ac:dyDescent="0.25">
      <c r="A15" s="7" t="s">
        <v>18</v>
      </c>
      <c r="B15" s="8">
        <f>SUM(B5:B14)</f>
        <v>575475</v>
      </c>
      <c r="C15" s="8">
        <f>SUM(C5:C14)</f>
        <v>595574</v>
      </c>
      <c r="D15" s="8">
        <f>SUM(D5:D14)</f>
        <v>1066822.176</v>
      </c>
      <c r="E15" s="8">
        <f>SUM(E5:E14)</f>
        <v>1182240.4239999999</v>
      </c>
      <c r="F15" s="8">
        <f>SUM(F5:F14)</f>
        <v>1245517.2789999999</v>
      </c>
      <c r="G15" s="5">
        <f t="shared" si="0"/>
        <v>4665628.8789999997</v>
      </c>
      <c r="H15" s="6">
        <f t="shared" si="1"/>
        <v>1</v>
      </c>
    </row>
    <row r="16" spans="1:8" x14ac:dyDescent="0.25">
      <c r="B16" s="4"/>
      <c r="C16" s="4"/>
      <c r="D16" s="4"/>
      <c r="E16" s="4"/>
      <c r="F16" s="4"/>
    </row>
    <row r="17" spans="1:8" x14ac:dyDescent="0.25">
      <c r="B17" s="4"/>
      <c r="C17" s="4"/>
      <c r="D17" s="4"/>
      <c r="E17" s="4"/>
      <c r="F17" s="4"/>
    </row>
    <row r="19" spans="1:8" x14ac:dyDescent="0.25">
      <c r="A19" s="7" t="s">
        <v>19</v>
      </c>
    </row>
    <row r="20" spans="1:8" x14ac:dyDescent="0.25">
      <c r="A20" t="s">
        <v>20</v>
      </c>
    </row>
    <row r="21" spans="1:8" x14ac:dyDescent="0.25">
      <c r="A21" s="9" t="s">
        <v>21</v>
      </c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</sheetData>
  <mergeCells count="2">
    <mergeCell ref="B2:F2"/>
    <mergeCell ref="A21:H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B27" sqref="B27"/>
    </sheetView>
  </sheetViews>
  <sheetFormatPr defaultRowHeight="15" x14ac:dyDescent="0.25"/>
  <cols>
    <col min="1" max="1" width="35.28515625" bestFit="1" customWidth="1"/>
    <col min="2" max="6" width="14.28515625" bestFit="1" customWidth="1"/>
  </cols>
  <sheetData>
    <row r="2" spans="1:6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5.75" x14ac:dyDescent="0.25">
      <c r="A3" s="10" t="s">
        <v>30</v>
      </c>
    </row>
    <row r="4" spans="1:6" x14ac:dyDescent="0.25">
      <c r="A4" s="7"/>
    </row>
    <row r="5" spans="1:6" x14ac:dyDescent="0.25">
      <c r="A5" s="11" t="s">
        <v>22</v>
      </c>
    </row>
    <row r="6" spans="1:6" x14ac:dyDescent="0.25">
      <c r="A6" s="12" t="s">
        <v>8</v>
      </c>
      <c r="B6" s="4">
        <v>16479575.710000001</v>
      </c>
      <c r="C6" s="4">
        <v>16602471.060000001</v>
      </c>
      <c r="D6" s="4">
        <v>16910512.77</v>
      </c>
      <c r="E6" s="4">
        <v>17187324.890000001</v>
      </c>
      <c r="F6" s="4">
        <v>18336451.23</v>
      </c>
    </row>
    <row r="7" spans="1:6" x14ac:dyDescent="0.25">
      <c r="A7" s="12" t="s">
        <v>9</v>
      </c>
      <c r="B7" s="4">
        <v>8647842.7200000007</v>
      </c>
      <c r="C7" s="4">
        <v>8641475.4100000001</v>
      </c>
      <c r="D7" s="4">
        <v>8775245.5</v>
      </c>
      <c r="E7" s="4">
        <v>8951336.5</v>
      </c>
      <c r="F7" s="4">
        <v>9542617.7200000007</v>
      </c>
    </row>
    <row r="8" spans="1:6" x14ac:dyDescent="0.25">
      <c r="A8" s="12" t="s">
        <v>10</v>
      </c>
      <c r="B8" s="4">
        <v>3759096.1</v>
      </c>
      <c r="C8" s="4">
        <v>3772801.81</v>
      </c>
      <c r="D8" s="4">
        <v>3856828.81</v>
      </c>
      <c r="E8" s="4">
        <v>3996929.9</v>
      </c>
      <c r="F8" s="4">
        <v>4354841.8099999996</v>
      </c>
    </row>
    <row r="9" spans="1:6" x14ac:dyDescent="0.25">
      <c r="A9" s="12" t="s">
        <v>11</v>
      </c>
      <c r="B9" s="4">
        <v>191086732.56</v>
      </c>
      <c r="C9" s="4">
        <v>191727335.03999999</v>
      </c>
      <c r="D9" s="4">
        <v>196647385.69</v>
      </c>
      <c r="E9" s="4">
        <v>199942724.72</v>
      </c>
      <c r="F9" s="4">
        <v>213516413.69999999</v>
      </c>
    </row>
    <row r="10" spans="1:6" x14ac:dyDescent="0.25">
      <c r="A10" s="12" t="s">
        <v>12</v>
      </c>
      <c r="B10" s="4">
        <v>27805296.879999999</v>
      </c>
      <c r="C10" s="4">
        <v>27812173.57</v>
      </c>
      <c r="D10" s="4">
        <v>28433354.899999999</v>
      </c>
      <c r="E10" s="4">
        <v>28898787.09</v>
      </c>
      <c r="F10" s="4">
        <v>30807698.66</v>
      </c>
    </row>
    <row r="11" spans="1:6" x14ac:dyDescent="0.25">
      <c r="A11" s="12" t="s">
        <v>23</v>
      </c>
      <c r="B11" s="4">
        <v>45308029.760000005</v>
      </c>
      <c r="C11" s="4">
        <v>45411907.07</v>
      </c>
      <c r="D11" s="4">
        <v>46415190.349999994</v>
      </c>
      <c r="E11" s="4">
        <v>47260425.620000005</v>
      </c>
      <c r="F11" s="4">
        <v>49995329.370000005</v>
      </c>
    </row>
    <row r="12" spans="1:6" x14ac:dyDescent="0.25">
      <c r="A12" s="12" t="s">
        <v>24</v>
      </c>
      <c r="B12" s="4">
        <v>94629015.039999992</v>
      </c>
      <c r="C12" s="4">
        <v>94661704.830000013</v>
      </c>
      <c r="D12" s="4">
        <v>96436841.199999988</v>
      </c>
      <c r="E12" s="4">
        <v>98178424.379999995</v>
      </c>
      <c r="F12" s="4">
        <v>103577021.36</v>
      </c>
    </row>
    <row r="13" spans="1:6" x14ac:dyDescent="0.25">
      <c r="A13" s="12" t="s">
        <v>15</v>
      </c>
      <c r="B13" s="4">
        <v>41310142.340000004</v>
      </c>
      <c r="C13" s="4">
        <v>41448949.700000003</v>
      </c>
      <c r="D13" s="4">
        <v>42412540.990000002</v>
      </c>
      <c r="E13" s="4">
        <v>43906061.710000001</v>
      </c>
      <c r="F13" s="4">
        <v>46957467.310000002</v>
      </c>
    </row>
    <row r="14" spans="1:6" x14ac:dyDescent="0.25">
      <c r="A14" s="12" t="s">
        <v>16</v>
      </c>
      <c r="B14" s="4">
        <v>27593637.75</v>
      </c>
      <c r="C14" s="4">
        <v>27731744.650000002</v>
      </c>
      <c r="D14" s="4">
        <v>28484943.770000003</v>
      </c>
      <c r="E14" s="4">
        <v>29151119.550000001</v>
      </c>
      <c r="F14" s="4">
        <v>31097165.829999998</v>
      </c>
    </row>
    <row r="15" spans="1:6" x14ac:dyDescent="0.25">
      <c r="A15" s="11" t="s">
        <v>18</v>
      </c>
      <c r="B15" s="8">
        <f>SUM(B6:B14)</f>
        <v>456619368.86000001</v>
      </c>
      <c r="C15" s="8">
        <f>SUM(C6:C14)</f>
        <v>457810563.13999993</v>
      </c>
      <c r="D15" s="8">
        <f>SUM(D6:D14)</f>
        <v>468372843.97999996</v>
      </c>
      <c r="E15" s="8">
        <f>SUM(E6:E14)</f>
        <v>477473134.36000001</v>
      </c>
      <c r="F15" s="8">
        <f>SUM(F6:F14)</f>
        <v>508185006.99000001</v>
      </c>
    </row>
    <row r="16" spans="1:6" x14ac:dyDescent="0.25">
      <c r="A16" s="12"/>
      <c r="B16" s="4"/>
      <c r="C16" s="4"/>
      <c r="D16" s="4"/>
      <c r="E16" s="4"/>
      <c r="F16" s="4"/>
    </row>
    <row r="17" spans="1:6" x14ac:dyDescent="0.25">
      <c r="A17" s="11" t="s">
        <v>25</v>
      </c>
      <c r="B17" s="4"/>
      <c r="C17" s="4"/>
      <c r="D17" s="4"/>
      <c r="E17" s="4"/>
      <c r="F17" s="4"/>
    </row>
    <row r="18" spans="1:6" x14ac:dyDescent="0.25">
      <c r="A18" s="12" t="s">
        <v>8</v>
      </c>
      <c r="B18" s="4">
        <v>169789723.00000003</v>
      </c>
      <c r="C18" s="4">
        <v>169789722</v>
      </c>
      <c r="D18" s="4">
        <v>178427985.00000003</v>
      </c>
      <c r="E18" s="4">
        <v>157846686</v>
      </c>
      <c r="F18" s="4">
        <v>167084033</v>
      </c>
    </row>
    <row r="19" spans="1:6" x14ac:dyDescent="0.25">
      <c r="A19" s="12" t="s">
        <v>9</v>
      </c>
      <c r="B19" s="4">
        <v>112044005</v>
      </c>
      <c r="C19" s="4">
        <v>112044006</v>
      </c>
      <c r="D19" s="4">
        <v>102658507.10000002</v>
      </c>
      <c r="E19" s="4">
        <v>76535729.019999996</v>
      </c>
      <c r="F19" s="4">
        <v>91802677.570000038</v>
      </c>
    </row>
    <row r="20" spans="1:6" x14ac:dyDescent="0.25">
      <c r="A20" s="12" t="s">
        <v>10</v>
      </c>
      <c r="B20" s="4">
        <v>109995043.00000226</v>
      </c>
      <c r="C20" s="4">
        <v>109995041</v>
      </c>
      <c r="D20" s="4">
        <v>112689550.00000001</v>
      </c>
      <c r="E20" s="4">
        <v>120367626.99999999</v>
      </c>
      <c r="F20" s="4">
        <v>123778924.00000001</v>
      </c>
    </row>
    <row r="21" spans="1:6" x14ac:dyDescent="0.25">
      <c r="A21" s="12" t="s">
        <v>11</v>
      </c>
      <c r="B21" s="4">
        <v>193335839.99999991</v>
      </c>
      <c r="C21" s="4">
        <v>193335839.00000003</v>
      </c>
      <c r="D21" s="4">
        <v>191377780</v>
      </c>
      <c r="E21" s="4">
        <v>189893203</v>
      </c>
      <c r="F21" s="4">
        <v>204412450</v>
      </c>
    </row>
    <row r="22" spans="1:6" x14ac:dyDescent="0.25">
      <c r="A22" s="12" t="s">
        <v>12</v>
      </c>
      <c r="B22" s="4">
        <v>164084451.67000014</v>
      </c>
      <c r="C22" s="4">
        <v>108732602</v>
      </c>
      <c r="D22" s="4">
        <v>112352208.99999985</v>
      </c>
      <c r="E22" s="4">
        <v>90723307</v>
      </c>
      <c r="F22" s="4">
        <v>99657709.999999851</v>
      </c>
    </row>
    <row r="23" spans="1:6" x14ac:dyDescent="0.25">
      <c r="A23" s="12" t="s">
        <v>13</v>
      </c>
      <c r="B23" s="4">
        <v>317476066.99999928</v>
      </c>
      <c r="C23" s="4">
        <v>317476071.00000006</v>
      </c>
      <c r="D23" s="4">
        <v>304330019</v>
      </c>
      <c r="E23" s="4">
        <v>226520525.34</v>
      </c>
      <c r="F23" s="4">
        <v>305156982.17999935</v>
      </c>
    </row>
    <row r="24" spans="1:6" x14ac:dyDescent="0.25">
      <c r="A24" s="12" t="s">
        <v>14</v>
      </c>
      <c r="B24" s="4">
        <v>167278340.3299982</v>
      </c>
      <c r="C24" s="4">
        <v>222630194</v>
      </c>
      <c r="D24" s="4">
        <v>216742811.99999988</v>
      </c>
      <c r="E24" s="4">
        <v>193145530.99999997</v>
      </c>
      <c r="F24" s="4">
        <v>214948874.99999982</v>
      </c>
    </row>
    <row r="25" spans="1:6" x14ac:dyDescent="0.25">
      <c r="A25" s="12" t="s">
        <v>15</v>
      </c>
      <c r="B25" s="4">
        <v>180032517.99999997</v>
      </c>
      <c r="C25" s="4">
        <v>180032518</v>
      </c>
      <c r="D25" s="4">
        <v>173023966</v>
      </c>
      <c r="E25" s="4">
        <v>158131123</v>
      </c>
      <c r="F25" s="4">
        <v>176000035</v>
      </c>
    </row>
    <row r="26" spans="1:6" x14ac:dyDescent="0.25">
      <c r="A26" s="12" t="s">
        <v>16</v>
      </c>
      <c r="B26" s="4">
        <v>149052451.00000003</v>
      </c>
      <c r="C26" s="4">
        <v>149052451</v>
      </c>
      <c r="D26" s="4">
        <v>140491456</v>
      </c>
      <c r="E26" s="4">
        <v>125188088</v>
      </c>
      <c r="F26" s="4">
        <v>141396000</v>
      </c>
    </row>
    <row r="27" spans="1:6" x14ac:dyDescent="0.25">
      <c r="A27" s="12" t="s">
        <v>26</v>
      </c>
      <c r="B27" s="4">
        <v>161063496</v>
      </c>
      <c r="C27" s="4">
        <v>165022129</v>
      </c>
      <c r="D27" s="4">
        <v>209793836.90000001</v>
      </c>
      <c r="E27" s="4">
        <v>418290078.63999999</v>
      </c>
      <c r="F27" s="4">
        <v>540612602.24999964</v>
      </c>
    </row>
    <row r="28" spans="1:6" x14ac:dyDescent="0.25">
      <c r="A28" s="11" t="s">
        <v>18</v>
      </c>
      <c r="B28" s="8">
        <v>1724151934.9999998</v>
      </c>
      <c r="C28" s="8">
        <v>1728110573</v>
      </c>
      <c r="D28" s="8">
        <v>1741888121</v>
      </c>
      <c r="E28" s="8">
        <v>1756641898</v>
      </c>
      <c r="F28" s="8">
        <v>2064850288.9999986</v>
      </c>
    </row>
    <row r="29" spans="1:6" x14ac:dyDescent="0.25">
      <c r="B29" s="4"/>
      <c r="C29" s="4"/>
      <c r="D29" s="4"/>
      <c r="E29" s="4"/>
      <c r="F29" s="4"/>
    </row>
    <row r="30" spans="1:6" x14ac:dyDescent="0.25">
      <c r="A30" s="12" t="s">
        <v>27</v>
      </c>
    </row>
    <row r="31" spans="1:6" x14ac:dyDescent="0.25">
      <c r="A31" s="13" t="s">
        <v>28</v>
      </c>
      <c r="B31" s="13"/>
      <c r="C31" s="13"/>
      <c r="D31" s="13"/>
      <c r="E31" s="13"/>
      <c r="F31" s="13"/>
    </row>
    <row r="32" spans="1:6" x14ac:dyDescent="0.25">
      <c r="A32" s="14" t="s">
        <v>29</v>
      </c>
      <c r="B32" s="14"/>
      <c r="C32" s="14"/>
      <c r="D32" s="14"/>
      <c r="E32" s="14"/>
      <c r="F32" s="14"/>
    </row>
    <row r="33" spans="1:6" x14ac:dyDescent="0.25">
      <c r="A33" s="14"/>
      <c r="B33" s="14"/>
      <c r="C33" s="14"/>
      <c r="D33" s="14"/>
      <c r="E33" s="14"/>
      <c r="F33" s="14"/>
    </row>
  </sheetData>
  <mergeCells count="2">
    <mergeCell ref="A31:F31"/>
    <mergeCell ref="A32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Construction</vt:lpstr>
      <vt:lpstr>Maintenance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Farmer</dc:creator>
  <cp:lastModifiedBy>Laura Farmer</cp:lastModifiedBy>
  <dcterms:created xsi:type="dcterms:W3CDTF">2023-02-10T21:34:22Z</dcterms:created>
  <dcterms:modified xsi:type="dcterms:W3CDTF">2023-02-10T21:41:17Z</dcterms:modified>
</cp:coreProperties>
</file>